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d\Downloads\"/>
    </mc:Choice>
  </mc:AlternateContent>
  <xr:revisionPtr revIDLastSave="0" documentId="13_ncr:1_{B8615D01-F160-48D4-8B36-42CCDD639D54}" xr6:coauthVersionLast="47" xr6:coauthVersionMax="47" xr10:uidLastSave="{00000000-0000-0000-0000-000000000000}"/>
  <bookViews>
    <workbookView xWindow="-110" yWindow="-110" windowWidth="22780" windowHeight="14540" xr2:uid="{9CB2D4D7-0EEF-463F-A83D-2EE20EBA8F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9" i="1"/>
  <c r="F7" i="1"/>
  <c r="E7" i="1"/>
  <c r="F6" i="1"/>
  <c r="E6" i="1"/>
  <c r="E5" i="1"/>
  <c r="E8" i="1" s="1"/>
  <c r="E2" i="1"/>
  <c r="B14" i="1" l="1"/>
  <c r="E9" i="1"/>
  <c r="E10" i="1"/>
  <c r="B12" i="1"/>
  <c r="B16" i="1" l="1"/>
  <c r="F8" i="1" s="1"/>
  <c r="F9" i="1" s="1"/>
  <c r="G10" i="1" s="1"/>
  <c r="B17" i="1"/>
  <c r="F2" i="1" s="1"/>
  <c r="G2" i="1" s="1"/>
</calcChain>
</file>

<file path=xl/sharedStrings.xml><?xml version="1.0" encoding="utf-8"?>
<sst xmlns="http://schemas.openxmlformats.org/spreadsheetml/2006/main" count="18" uniqueCount="17">
  <si>
    <t>Scenario 1</t>
  </si>
  <si>
    <t>Scenario 2</t>
  </si>
  <si>
    <t>Mobivate Gets in Scenario 2</t>
  </si>
  <si>
    <t>vs in Scenario 1</t>
  </si>
  <si>
    <t>Difference</t>
  </si>
  <si>
    <t>Mobivate pays Raw Mobility</t>
  </si>
  <si>
    <t>Invoiced by Shamir Holdings</t>
  </si>
  <si>
    <t>Asaf and Shamir Holdings gets in Scenario 2</t>
  </si>
  <si>
    <t>Asaf salary</t>
  </si>
  <si>
    <t>Raw Mobility expenses</t>
  </si>
  <si>
    <t>License fee to Shamir Holdings</t>
  </si>
  <si>
    <t>R&amp;D to Shamir Holdings</t>
  </si>
  <si>
    <t>Taxable income</t>
  </si>
  <si>
    <t>Tax at 25%</t>
  </si>
  <si>
    <t>Net income after tax</t>
  </si>
  <si>
    <t>Dividends - Shamir Holdings</t>
  </si>
  <si>
    <t>Dividends - Marlau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</si>
</sst>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4" fillId="0" borderId="0" xfId="1" applyFont="1"/>
    <xf numFmtId="43" fontId="0" fillId="0" borderId="1" xfId="1" applyFont="1" applyBorder="1"/>
    <xf numFmtId="43" fontId="4" fillId="0" borderId="0" xfId="0" applyNumberFormat="1" applyFont="1"/>
    <xf numFmtId="43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8D47-BF42-456F-ADED-236CC027D86E}">
  <dimension ref="A1:G17"/>
  <sheetViews>
    <sheetView tabSelected="1" workbookViewId="0"/>
  </sheetViews>
  <sheetFormatPr defaultRowHeight="14.5" x14ac:dyDescent="0.35"/>
  <cols>
    <col min="1" max="1" width="25.7265625" bestFit="1" customWidth="1"/>
    <col min="2" max="3" width="11.1796875" bestFit="1" customWidth="1"/>
    <col min="4" max="4" width="1.6328125" customWidth="1"/>
    <col min="5" max="5" width="37.6328125" bestFit="1" customWidth="1"/>
    <col min="6" max="6" width="13.81640625" bestFit="1" customWidth="1"/>
    <col min="7" max="7" width="10.1796875" bestFit="1" customWidth="1"/>
  </cols>
  <sheetData>
    <row r="1" spans="1:7" x14ac:dyDescent="0.35">
      <c r="B1" s="1" t="s">
        <v>0</v>
      </c>
      <c r="C1" s="1" t="s">
        <v>1</v>
      </c>
      <c r="E1" s="2" t="s">
        <v>2</v>
      </c>
      <c r="F1" s="2" t="s">
        <v>3</v>
      </c>
      <c r="G1" s="2" t="s">
        <v>4</v>
      </c>
    </row>
    <row r="2" spans="1:7" x14ac:dyDescent="0.35">
      <c r="A2" t="s">
        <v>5</v>
      </c>
      <c r="B2" s="3">
        <v>500000</v>
      </c>
      <c r="C2" s="3">
        <v>122376</v>
      </c>
      <c r="E2" s="4">
        <f>B2-C2</f>
        <v>377624</v>
      </c>
      <c r="F2" s="4">
        <f>B17</f>
        <v>283310.20499999996</v>
      </c>
      <c r="G2" s="9">
        <f>E2-F2</f>
        <v>94313.795000000042</v>
      </c>
    </row>
    <row r="3" spans="1:7" x14ac:dyDescent="0.35">
      <c r="B3" s="3"/>
      <c r="C3" s="3"/>
    </row>
    <row r="4" spans="1:7" x14ac:dyDescent="0.35">
      <c r="A4" t="s">
        <v>6</v>
      </c>
      <c r="B4" s="3">
        <v>0</v>
      </c>
      <c r="C4" s="3">
        <v>111376</v>
      </c>
      <c r="E4" s="2" t="s">
        <v>7</v>
      </c>
      <c r="F4" s="2" t="s">
        <v>3</v>
      </c>
    </row>
    <row r="5" spans="1:7" x14ac:dyDescent="0.35">
      <c r="A5" t="s">
        <v>8</v>
      </c>
      <c r="B5" s="3">
        <v>5000</v>
      </c>
      <c r="C5" s="3">
        <v>5000</v>
      </c>
      <c r="E5" s="3">
        <f>C4</f>
        <v>111376</v>
      </c>
      <c r="F5">
        <v>5000</v>
      </c>
    </row>
    <row r="6" spans="1:7" x14ac:dyDescent="0.35">
      <c r="A6" t="s">
        <v>9</v>
      </c>
      <c r="B6" s="3">
        <v>6000</v>
      </c>
      <c r="C6" s="3">
        <v>6000</v>
      </c>
      <c r="E6" s="3">
        <f>C5</f>
        <v>5000</v>
      </c>
      <c r="F6" s="5">
        <f>F5*0.25</f>
        <v>1250</v>
      </c>
    </row>
    <row r="7" spans="1:7" ht="16" x14ac:dyDescent="0.5">
      <c r="A7" t="s">
        <v>10</v>
      </c>
      <c r="B7" s="3">
        <v>18333</v>
      </c>
      <c r="C7" s="3"/>
      <c r="E7" s="6">
        <f>-B8</f>
        <v>-10000</v>
      </c>
      <c r="F7">
        <f>F5-F6</f>
        <v>3750</v>
      </c>
    </row>
    <row r="8" spans="1:7" ht="16" x14ac:dyDescent="0.5">
      <c r="A8" t="s">
        <v>11</v>
      </c>
      <c r="B8" s="7">
        <v>10000</v>
      </c>
      <c r="C8" s="3"/>
      <c r="E8" s="4">
        <f>E5-E6+E7</f>
        <v>96376</v>
      </c>
      <c r="F8" s="8">
        <f>B16</f>
        <v>62190.044999999998</v>
      </c>
    </row>
    <row r="9" spans="1:7" ht="16" x14ac:dyDescent="0.5">
      <c r="B9" s="3">
        <f>SUM(B4:B8)</f>
        <v>39333</v>
      </c>
      <c r="C9" s="3"/>
      <c r="E9" s="8">
        <f>E8*0.25</f>
        <v>24094</v>
      </c>
      <c r="F9" s="3">
        <f>SUM(F7:F8)</f>
        <v>65940.044999999998</v>
      </c>
    </row>
    <row r="10" spans="1:7" x14ac:dyDescent="0.35">
      <c r="B10" s="3"/>
      <c r="C10" s="3"/>
      <c r="E10" s="4">
        <f>E8-E9</f>
        <v>72282</v>
      </c>
      <c r="G10" s="4">
        <f>E10-F9</f>
        <v>6341.9550000000017</v>
      </c>
    </row>
    <row r="11" spans="1:7" x14ac:dyDescent="0.35">
      <c r="A11" t="s">
        <v>12</v>
      </c>
      <c r="B11" s="3">
        <f>B2-B9</f>
        <v>460667</v>
      </c>
      <c r="C11" s="3">
        <v>0</v>
      </c>
    </row>
    <row r="12" spans="1:7" x14ac:dyDescent="0.35">
      <c r="A12" t="s">
        <v>13</v>
      </c>
      <c r="B12" s="3">
        <f>B11*0.25</f>
        <v>115166.75</v>
      </c>
      <c r="C12" s="3">
        <v>0</v>
      </c>
    </row>
    <row r="14" spans="1:7" x14ac:dyDescent="0.35">
      <c r="A14" t="s">
        <v>14</v>
      </c>
      <c r="B14" s="4">
        <f>B11-B12</f>
        <v>345500.25</v>
      </c>
    </row>
    <row r="16" spans="1:7" x14ac:dyDescent="0.35">
      <c r="A16" t="s">
        <v>15</v>
      </c>
      <c r="B16" s="4">
        <f>B14*0.18</f>
        <v>62190.044999999998</v>
      </c>
    </row>
    <row r="17" spans="1:2" x14ac:dyDescent="0.35">
      <c r="A17" t="s">
        <v>16</v>
      </c>
      <c r="B17" s="4">
        <f>B14*0.82</f>
        <v>283310.20499999996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Gish</dc:creator>
  <cp:lastModifiedBy>Brad Gish</cp:lastModifiedBy>
  <dcterms:created xsi:type="dcterms:W3CDTF">2025-05-13T08:29:24Z</dcterms:created>
  <dcterms:modified xsi:type="dcterms:W3CDTF">2025-05-13T08:32:06Z</dcterms:modified>
</cp:coreProperties>
</file>